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klapheke/Desktop/SCH Electronics/2025FEB_Price_Increase/2025FEB_Pricing_Files/"/>
    </mc:Choice>
  </mc:AlternateContent>
  <xr:revisionPtr revIDLastSave="0" documentId="13_ncr:1_{9F5955D8-34D7-7948-A9A1-970BD77DA3DE}" xr6:coauthVersionLast="47" xr6:coauthVersionMax="47" xr10:uidLastSave="{00000000-0000-0000-0000-000000000000}"/>
  <bookViews>
    <workbookView xWindow="13560" yWindow="500" windowWidth="19880" windowHeight="17000" xr2:uid="{3A379820-1B84-4247-8A47-FAB0A7983485}"/>
  </bookViews>
  <sheets>
    <sheet name="Sheet1" sheetId="2" r:id="rId1"/>
  </sheets>
  <definedNames>
    <definedName name="_xlnm._FilterDatabase" localSheetId="0" hidden="1">Sheet1!$A$1:$AD$36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8" i="2" l="1"/>
  <c r="A37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2" i="2"/>
</calcChain>
</file>

<file path=xl/sharedStrings.xml><?xml version="1.0" encoding="utf-8"?>
<sst xmlns="http://schemas.openxmlformats.org/spreadsheetml/2006/main" count="309" uniqueCount="63">
  <si>
    <t>P</t>
  </si>
  <si>
    <t>P6</t>
  </si>
  <si>
    <t>P7</t>
  </si>
  <si>
    <t>Z</t>
  </si>
  <si>
    <t>L</t>
  </si>
  <si>
    <t>L-SA</t>
  </si>
  <si>
    <t>L-CO</t>
  </si>
  <si>
    <t>B</t>
  </si>
  <si>
    <t>G_or_BB</t>
  </si>
  <si>
    <t>BDC</t>
  </si>
  <si>
    <t>H</t>
  </si>
  <si>
    <t>J</t>
  </si>
  <si>
    <t>R</t>
  </si>
  <si>
    <t>M</t>
  </si>
  <si>
    <t>T</t>
  </si>
  <si>
    <t>J-SA</t>
  </si>
  <si>
    <t>J-CO6</t>
  </si>
  <si>
    <t>J-CO7</t>
  </si>
  <si>
    <t>J-YA6</t>
  </si>
  <si>
    <t>J-YA7</t>
  </si>
  <si>
    <t>J-ME</t>
  </si>
  <si>
    <t>W</t>
  </si>
  <si>
    <t>Open</t>
  </si>
  <si>
    <t>Restricted</t>
  </si>
  <si>
    <t>SFIC</t>
  </si>
  <si>
    <t>LFIC</t>
  </si>
  <si>
    <t>KIL</t>
  </si>
  <si>
    <t>NDE</t>
  </si>
  <si>
    <t>AD300/302</t>
  </si>
  <si>
    <t>AD400/402</t>
  </si>
  <si>
    <t>AD200/201/250</t>
  </si>
  <si>
    <t>CO100/200/220/250</t>
  </si>
  <si>
    <t>AD/CO993</t>
  </si>
  <si>
    <t>L-FA</t>
  </si>
  <si>
    <t>N/A</t>
  </si>
  <si>
    <t>Brand</t>
  </si>
  <si>
    <t>Option</t>
  </si>
  <si>
    <t>Type</t>
  </si>
  <si>
    <t>Keyway_Type</t>
  </si>
  <si>
    <t>Base Price - P6</t>
  </si>
  <si>
    <t>Schlage</t>
  </si>
  <si>
    <t>LE</t>
  </si>
  <si>
    <t>C/C6</t>
  </si>
  <si>
    <t>Sold Separately</t>
  </si>
  <si>
    <t>KIL Mortise (ring &amp; spring)</t>
  </si>
  <si>
    <t>KIL Construction</t>
  </si>
  <si>
    <t>SFIC Construction</t>
  </si>
  <si>
    <t>SFIC Mortise (ring &amp; spring)</t>
  </si>
  <si>
    <t>LFIC Mortise (ring &amp; spring)</t>
  </si>
  <si>
    <t>LFIC Construction</t>
  </si>
  <si>
    <t>50-210</t>
  </si>
  <si>
    <t>Everest 29 T</t>
  </si>
  <si>
    <t>Everest D</t>
  </si>
  <si>
    <t>Everest 29 R (Everest SL)</t>
  </si>
  <si>
    <t>Everest 29 B (Everest SL)</t>
  </si>
  <si>
    <t>29T</t>
  </si>
  <si>
    <t>D</t>
  </si>
  <si>
    <t>29R</t>
  </si>
  <si>
    <t>Classic Restricted</t>
  </si>
  <si>
    <t>Quad, Numbered, Reverse</t>
  </si>
  <si>
    <t>ID</t>
  </si>
  <si>
    <t>Adder</t>
  </si>
  <si>
    <t>50-231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</si>
</sst>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1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74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D92D8-A5FB-354A-B09A-CA200D8204A6}">
  <dimension ref="A1:AD38"/>
  <sheetViews>
    <sheetView tabSelected="1" zoomScale="110" zoomScaleNormal="110" workbookViewId="0">
      <pane ySplit="1" topLeftCell="A9" activePane="bottomLeft" state="frozen"/>
      <selection pane="bottomLeft" activeCell="J31" sqref="J31"/>
    </sheetView>
  </sheetViews>
  <sheetFormatPr baseColWidth="10" defaultRowHeight="15" x14ac:dyDescent="0.2"/>
  <cols>
    <col min="1" max="1" width="49.5" customWidth="1"/>
    <col min="2" max="2" width="8.1640625" style="2" customWidth="1"/>
    <col min="3" max="3" width="20.6640625" style="2" bestFit="1" customWidth="1"/>
    <col min="4" max="4" width="21.83203125" style="2" customWidth="1"/>
    <col min="5" max="5" width="14" style="2" bestFit="1" customWidth="1"/>
    <col min="6" max="6" width="14" style="2" customWidth="1"/>
    <col min="7" max="7" width="4.6640625" style="2" bestFit="1" customWidth="1"/>
    <col min="8" max="8" width="6.6640625" style="2" bestFit="1" customWidth="1"/>
    <col min="9" max="9" width="5.6640625" style="2" bestFit="1" customWidth="1"/>
    <col min="10" max="10" width="6.6640625" style="2" bestFit="1" customWidth="1"/>
    <col min="11" max="11" width="8.1640625" style="2" bestFit="1" customWidth="1"/>
    <col min="12" max="12" width="7" style="2" bestFit="1" customWidth="1"/>
    <col min="13" max="13" width="7.1640625" style="2" bestFit="1" customWidth="1"/>
    <col min="14" max="14" width="7" style="2" bestFit="1" customWidth="1"/>
    <col min="15" max="15" width="7.6640625" style="2" bestFit="1" customWidth="1"/>
    <col min="16" max="16" width="7.1640625" style="2" bestFit="1" customWidth="1"/>
    <col min="17" max="17" width="5.33203125" style="2" bestFit="1" customWidth="1"/>
    <col min="18" max="18" width="7.6640625" style="2" bestFit="1" customWidth="1"/>
    <col min="19" max="19" width="6.83203125" style="2" bestFit="1" customWidth="1"/>
    <col min="20" max="23" width="8" style="2" bestFit="1" customWidth="1"/>
    <col min="24" max="24" width="7.33203125" style="2" bestFit="1" customWidth="1"/>
    <col min="25" max="25" width="7.5" style="2" bestFit="1" customWidth="1"/>
    <col min="26" max="26" width="5.33203125" style="2" bestFit="1" customWidth="1"/>
    <col min="27" max="27" width="10.1640625" style="2" bestFit="1" customWidth="1"/>
    <col min="28" max="28" width="7.1640625" style="2" bestFit="1" customWidth="1"/>
    <col min="29" max="29" width="6.6640625" style="2" bestFit="1" customWidth="1"/>
    <col min="30" max="30" width="7.1640625" style="2" bestFit="1" customWidth="1"/>
  </cols>
  <sheetData>
    <row r="1" spans="1:30" s="1" customFormat="1" x14ac:dyDescent="0.2">
      <c r="A1" s="1" t="s">
        <v>60</v>
      </c>
      <c r="B1" s="4" t="s">
        <v>35</v>
      </c>
      <c r="C1" s="4" t="s">
        <v>36</v>
      </c>
      <c r="D1" s="4" t="s">
        <v>37</v>
      </c>
      <c r="E1" s="4" t="s">
        <v>38</v>
      </c>
      <c r="F1" s="4" t="s">
        <v>39</v>
      </c>
      <c r="G1" s="4" t="s">
        <v>0</v>
      </c>
      <c r="H1" s="4" t="s">
        <v>1</v>
      </c>
      <c r="I1" s="4" t="s">
        <v>2</v>
      </c>
      <c r="J1" s="4" t="s">
        <v>3</v>
      </c>
      <c r="K1" s="4" t="s">
        <v>4</v>
      </c>
      <c r="L1" s="4" t="s">
        <v>5</v>
      </c>
      <c r="M1" s="4" t="s">
        <v>6</v>
      </c>
      <c r="N1" s="4" t="s">
        <v>33</v>
      </c>
      <c r="O1" s="4" t="s">
        <v>12</v>
      </c>
      <c r="P1" s="4" t="s">
        <v>11</v>
      </c>
      <c r="Q1" s="4" t="s">
        <v>13</v>
      </c>
      <c r="R1" s="4" t="s">
        <v>14</v>
      </c>
      <c r="S1" s="4" t="s">
        <v>15</v>
      </c>
      <c r="T1" s="4" t="s">
        <v>16</v>
      </c>
      <c r="U1" s="4" t="s">
        <v>17</v>
      </c>
      <c r="V1" s="4" t="s">
        <v>18</v>
      </c>
      <c r="W1" s="4" t="s">
        <v>19</v>
      </c>
      <c r="X1" s="4" t="s">
        <v>20</v>
      </c>
      <c r="Y1" s="4" t="s">
        <v>42</v>
      </c>
      <c r="Z1" s="4" t="s">
        <v>21</v>
      </c>
      <c r="AA1" s="4" t="s">
        <v>8</v>
      </c>
      <c r="AB1" s="4" t="s">
        <v>7</v>
      </c>
      <c r="AC1" s="4" t="s">
        <v>10</v>
      </c>
      <c r="AD1" s="4" t="s">
        <v>9</v>
      </c>
    </row>
    <row r="2" spans="1:30" s="2" customFormat="1" x14ac:dyDescent="0.2">
      <c r="A2" s="2" t="str">
        <f>_xlfn.CONCAT(B2,"-",C2,"-",D2,"-",E2)</f>
        <v>Schlage-LE--Open</v>
      </c>
      <c r="B2" s="2" t="s">
        <v>40</v>
      </c>
      <c r="C2" s="2" t="s">
        <v>41</v>
      </c>
      <c r="E2" s="2" t="s">
        <v>22</v>
      </c>
      <c r="G2" s="2" t="s">
        <v>34</v>
      </c>
      <c r="H2" s="5">
        <v>0</v>
      </c>
      <c r="I2" s="2" t="s">
        <v>34</v>
      </c>
      <c r="J2" s="2" t="s">
        <v>34</v>
      </c>
      <c r="K2" s="3">
        <v>-118</v>
      </c>
      <c r="L2" s="2" t="s">
        <v>34</v>
      </c>
      <c r="M2" s="2" t="s">
        <v>34</v>
      </c>
      <c r="N2" s="2" t="s">
        <v>34</v>
      </c>
      <c r="O2" s="3">
        <v>106</v>
      </c>
      <c r="P2" s="5">
        <v>0</v>
      </c>
      <c r="Q2" s="2" t="s">
        <v>34</v>
      </c>
      <c r="R2" s="3">
        <v>106</v>
      </c>
      <c r="S2" s="2" t="s">
        <v>34</v>
      </c>
      <c r="T2" s="2" t="s">
        <v>34</v>
      </c>
      <c r="U2" s="2" t="s">
        <v>34</v>
      </c>
      <c r="V2" s="2" t="s">
        <v>34</v>
      </c>
      <c r="W2" s="2" t="s">
        <v>34</v>
      </c>
      <c r="X2" s="2" t="s">
        <v>34</v>
      </c>
      <c r="Y2" s="2" t="s">
        <v>34</v>
      </c>
      <c r="Z2" s="2" t="s">
        <v>34</v>
      </c>
      <c r="AA2" s="2" t="s">
        <v>34</v>
      </c>
      <c r="AB2" s="3">
        <v>-15</v>
      </c>
      <c r="AC2" s="3">
        <v>64</v>
      </c>
      <c r="AD2" s="3">
        <v>-15</v>
      </c>
    </row>
    <row r="3" spans="1:30" s="2" customFormat="1" x14ac:dyDescent="0.2">
      <c r="A3" s="2" t="str">
        <f t="shared" ref="A3:A36" si="0">_xlfn.CONCAT(B3,"-",C3,"-",D3,"-",E3)</f>
        <v>Schlage-LE--Restricted</v>
      </c>
      <c r="B3" s="2" t="s">
        <v>40</v>
      </c>
      <c r="C3" s="2" t="s">
        <v>41</v>
      </c>
      <c r="E3" s="2" t="s">
        <v>23</v>
      </c>
      <c r="G3" s="2" t="s">
        <v>34</v>
      </c>
      <c r="H3" s="3">
        <v>31</v>
      </c>
      <c r="I3" s="2" t="s">
        <v>34</v>
      </c>
      <c r="J3" s="3">
        <v>31</v>
      </c>
      <c r="K3" s="3">
        <v>-118</v>
      </c>
      <c r="L3" s="2" t="s">
        <v>34</v>
      </c>
      <c r="M3" s="2" t="s">
        <v>34</v>
      </c>
      <c r="N3" s="2" t="s">
        <v>34</v>
      </c>
      <c r="O3" s="3">
        <v>137</v>
      </c>
      <c r="P3" s="5">
        <v>0</v>
      </c>
      <c r="Q3" s="2" t="s">
        <v>34</v>
      </c>
      <c r="R3" s="2" t="s">
        <v>34</v>
      </c>
      <c r="S3" s="2" t="s">
        <v>34</v>
      </c>
      <c r="T3" s="2" t="s">
        <v>34</v>
      </c>
      <c r="U3" s="2" t="s">
        <v>34</v>
      </c>
      <c r="V3" s="2" t="s">
        <v>34</v>
      </c>
      <c r="W3" s="2" t="s">
        <v>34</v>
      </c>
      <c r="X3" s="2" t="s">
        <v>34</v>
      </c>
      <c r="Y3" s="2" t="s">
        <v>34</v>
      </c>
      <c r="Z3" s="2" t="s">
        <v>34</v>
      </c>
      <c r="AA3" s="3">
        <v>144</v>
      </c>
      <c r="AB3" s="3">
        <v>-15</v>
      </c>
      <c r="AC3" s="2" t="s">
        <v>34</v>
      </c>
      <c r="AD3" s="2" t="s">
        <v>34</v>
      </c>
    </row>
    <row r="4" spans="1:30" x14ac:dyDescent="0.2">
      <c r="A4" s="2" t="str">
        <f t="shared" si="0"/>
        <v>Schlage-NDE--Open</v>
      </c>
      <c r="B4" s="2" t="s">
        <v>40</v>
      </c>
      <c r="C4" s="2" t="s">
        <v>27</v>
      </c>
      <c r="E4" s="2" t="s">
        <v>22</v>
      </c>
      <c r="G4" s="2" t="s">
        <v>34</v>
      </c>
      <c r="H4" s="5">
        <v>0</v>
      </c>
      <c r="I4" s="2" t="s">
        <v>34</v>
      </c>
      <c r="J4" s="2" t="s">
        <v>34</v>
      </c>
      <c r="K4" s="5">
        <v>-94</v>
      </c>
      <c r="L4" s="5">
        <v>0</v>
      </c>
      <c r="M4" s="5">
        <v>0</v>
      </c>
      <c r="N4" s="2" t="s">
        <v>34</v>
      </c>
      <c r="O4" s="5">
        <v>106</v>
      </c>
      <c r="P4" s="5">
        <v>-55</v>
      </c>
      <c r="Q4" s="2" t="s">
        <v>34</v>
      </c>
      <c r="R4" s="5">
        <v>106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2" t="s">
        <v>34</v>
      </c>
      <c r="Z4" s="2" t="s">
        <v>34</v>
      </c>
      <c r="AA4" s="2" t="s">
        <v>34</v>
      </c>
      <c r="AB4" s="5">
        <v>-55</v>
      </c>
      <c r="AC4" s="5">
        <v>32</v>
      </c>
      <c r="AD4" s="5">
        <v>-55</v>
      </c>
    </row>
    <row r="5" spans="1:30" x14ac:dyDescent="0.2">
      <c r="A5" s="2" t="str">
        <f t="shared" si="0"/>
        <v>Schlage-NDE--Restricted</v>
      </c>
      <c r="B5" s="2" t="s">
        <v>40</v>
      </c>
      <c r="C5" s="2" t="s">
        <v>27</v>
      </c>
      <c r="E5" s="2" t="s">
        <v>23</v>
      </c>
      <c r="G5" s="2" t="s">
        <v>34</v>
      </c>
      <c r="H5" s="5">
        <v>31</v>
      </c>
      <c r="I5" s="2" t="s">
        <v>34</v>
      </c>
      <c r="J5" s="5">
        <v>31</v>
      </c>
      <c r="K5" s="5">
        <v>-94</v>
      </c>
      <c r="L5" s="5">
        <v>0</v>
      </c>
      <c r="M5" s="5">
        <v>0</v>
      </c>
      <c r="N5" s="2" t="s">
        <v>34</v>
      </c>
      <c r="O5" s="5">
        <v>137</v>
      </c>
      <c r="P5" s="5">
        <v>-55</v>
      </c>
      <c r="Q5" s="2" t="s">
        <v>34</v>
      </c>
      <c r="R5" s="2" t="s">
        <v>34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2" t="s">
        <v>34</v>
      </c>
      <c r="Z5" s="2" t="s">
        <v>34</v>
      </c>
      <c r="AA5" s="5">
        <v>118</v>
      </c>
      <c r="AB5" s="5">
        <v>-55</v>
      </c>
      <c r="AC5" s="2" t="s">
        <v>34</v>
      </c>
      <c r="AD5" s="2" t="s">
        <v>34</v>
      </c>
    </row>
    <row r="6" spans="1:30" x14ac:dyDescent="0.2">
      <c r="A6" s="2" t="str">
        <f t="shared" si="0"/>
        <v>Schlage-AD300/302--Open</v>
      </c>
      <c r="B6" s="2" t="s">
        <v>40</v>
      </c>
      <c r="C6" s="2" t="s">
        <v>28</v>
      </c>
      <c r="E6" s="2" t="s">
        <v>22</v>
      </c>
      <c r="G6" s="2" t="s">
        <v>34</v>
      </c>
      <c r="H6" s="3">
        <v>0</v>
      </c>
      <c r="I6" s="2" t="s">
        <v>34</v>
      </c>
      <c r="J6" s="2" t="s">
        <v>34</v>
      </c>
      <c r="K6" s="3">
        <v>-94</v>
      </c>
      <c r="L6" s="3">
        <v>0</v>
      </c>
      <c r="M6" s="3">
        <v>0</v>
      </c>
      <c r="N6" s="3">
        <v>0</v>
      </c>
      <c r="O6" s="3">
        <v>106</v>
      </c>
      <c r="P6" s="3">
        <v>-55</v>
      </c>
      <c r="Q6" s="2" t="s">
        <v>34</v>
      </c>
      <c r="R6" s="2" t="s">
        <v>34</v>
      </c>
      <c r="S6" s="3">
        <v>0</v>
      </c>
      <c r="T6" s="3">
        <v>0</v>
      </c>
      <c r="U6" s="3">
        <v>0</v>
      </c>
      <c r="V6" s="3">
        <v>0</v>
      </c>
      <c r="W6" s="3">
        <v>0</v>
      </c>
      <c r="X6" s="3">
        <v>0</v>
      </c>
      <c r="Y6" s="2" t="s">
        <v>34</v>
      </c>
      <c r="Z6" s="2" t="s">
        <v>34</v>
      </c>
      <c r="AA6" s="2" t="s">
        <v>34</v>
      </c>
      <c r="AB6" s="3">
        <v>-55</v>
      </c>
      <c r="AC6" s="2" t="s">
        <v>34</v>
      </c>
      <c r="AD6" s="2" t="s">
        <v>34</v>
      </c>
    </row>
    <row r="7" spans="1:30" x14ac:dyDescent="0.2">
      <c r="A7" s="2" t="str">
        <f t="shared" si="0"/>
        <v>Schlage-AD300/302--Restricted</v>
      </c>
      <c r="B7" s="2" t="s">
        <v>40</v>
      </c>
      <c r="C7" s="2" t="s">
        <v>28</v>
      </c>
      <c r="E7" s="2" t="s">
        <v>23</v>
      </c>
      <c r="G7" s="2" t="s">
        <v>34</v>
      </c>
      <c r="H7" s="3">
        <v>31</v>
      </c>
      <c r="I7" s="2" t="s">
        <v>34</v>
      </c>
      <c r="J7" s="2" t="s">
        <v>34</v>
      </c>
      <c r="K7" s="3">
        <v>-94</v>
      </c>
      <c r="L7" s="3">
        <v>0</v>
      </c>
      <c r="M7" s="3">
        <v>0</v>
      </c>
      <c r="N7" s="3">
        <v>0</v>
      </c>
      <c r="O7" s="3">
        <v>137</v>
      </c>
      <c r="P7" s="3">
        <v>-55</v>
      </c>
      <c r="Q7" s="2" t="s">
        <v>34</v>
      </c>
      <c r="R7" s="2" t="s">
        <v>34</v>
      </c>
      <c r="S7" s="3">
        <v>0</v>
      </c>
      <c r="T7" s="3">
        <v>0</v>
      </c>
      <c r="U7" s="3">
        <v>0</v>
      </c>
      <c r="V7" s="3">
        <v>0</v>
      </c>
      <c r="W7" s="3">
        <v>0</v>
      </c>
      <c r="X7" s="3">
        <v>0</v>
      </c>
      <c r="Y7" s="2" t="s">
        <v>34</v>
      </c>
      <c r="Z7" s="2" t="s">
        <v>34</v>
      </c>
      <c r="AA7" s="5">
        <v>118</v>
      </c>
      <c r="AB7" s="3">
        <v>-55</v>
      </c>
      <c r="AC7" s="2" t="s">
        <v>34</v>
      </c>
      <c r="AD7" s="2" t="s">
        <v>34</v>
      </c>
    </row>
    <row r="8" spans="1:30" x14ac:dyDescent="0.2">
      <c r="A8" s="2" t="str">
        <f t="shared" si="0"/>
        <v>Schlage-AD400/402--Open</v>
      </c>
      <c r="B8" s="2" t="s">
        <v>40</v>
      </c>
      <c r="C8" s="2" t="s">
        <v>29</v>
      </c>
      <c r="E8" s="2" t="s">
        <v>22</v>
      </c>
      <c r="G8" s="2" t="s">
        <v>34</v>
      </c>
      <c r="H8" s="3">
        <v>0</v>
      </c>
      <c r="I8" s="2" t="s">
        <v>34</v>
      </c>
      <c r="J8" s="2" t="s">
        <v>34</v>
      </c>
      <c r="K8" s="3">
        <v>-94</v>
      </c>
      <c r="L8" s="3">
        <v>0</v>
      </c>
      <c r="M8" s="3">
        <v>0</v>
      </c>
      <c r="N8" s="3">
        <v>0</v>
      </c>
      <c r="O8" s="3">
        <v>106</v>
      </c>
      <c r="P8" s="3">
        <v>-55</v>
      </c>
      <c r="Q8" s="2" t="s">
        <v>34</v>
      </c>
      <c r="R8" s="2" t="s">
        <v>34</v>
      </c>
      <c r="S8" s="3">
        <v>0</v>
      </c>
      <c r="T8" s="3">
        <v>0</v>
      </c>
      <c r="U8" s="3">
        <v>0</v>
      </c>
      <c r="V8" s="3">
        <v>0</v>
      </c>
      <c r="W8" s="3">
        <v>0</v>
      </c>
      <c r="X8" s="3">
        <v>0</v>
      </c>
      <c r="Y8" s="2" t="s">
        <v>34</v>
      </c>
      <c r="Z8" s="2" t="s">
        <v>34</v>
      </c>
      <c r="AA8" s="2" t="s">
        <v>34</v>
      </c>
      <c r="AB8" s="3">
        <v>-55</v>
      </c>
      <c r="AC8" s="2" t="s">
        <v>34</v>
      </c>
      <c r="AD8" s="2" t="s">
        <v>34</v>
      </c>
    </row>
    <row r="9" spans="1:30" x14ac:dyDescent="0.2">
      <c r="A9" s="2" t="str">
        <f t="shared" si="0"/>
        <v>Schlage-AD400/402--Restricted</v>
      </c>
      <c r="B9" s="2" t="s">
        <v>40</v>
      </c>
      <c r="C9" s="2" t="s">
        <v>29</v>
      </c>
      <c r="E9" s="2" t="s">
        <v>23</v>
      </c>
      <c r="G9" s="2" t="s">
        <v>34</v>
      </c>
      <c r="H9" s="3">
        <v>31</v>
      </c>
      <c r="I9" s="2" t="s">
        <v>34</v>
      </c>
      <c r="J9" s="2" t="s">
        <v>34</v>
      </c>
      <c r="K9" s="3">
        <v>-94</v>
      </c>
      <c r="L9" s="3">
        <v>0</v>
      </c>
      <c r="M9" s="3">
        <v>0</v>
      </c>
      <c r="N9" s="3">
        <v>0</v>
      </c>
      <c r="O9" s="3">
        <v>137</v>
      </c>
      <c r="P9" s="3">
        <v>-55</v>
      </c>
      <c r="Q9" s="2" t="s">
        <v>34</v>
      </c>
      <c r="R9" s="2" t="s">
        <v>34</v>
      </c>
      <c r="S9" s="3">
        <v>0</v>
      </c>
      <c r="T9" s="3">
        <v>0</v>
      </c>
      <c r="U9" s="3">
        <v>0</v>
      </c>
      <c r="V9" s="3">
        <v>0</v>
      </c>
      <c r="W9" s="3">
        <v>0</v>
      </c>
      <c r="X9" s="3">
        <v>0</v>
      </c>
      <c r="Y9" s="2" t="s">
        <v>34</v>
      </c>
      <c r="Z9" s="2" t="s">
        <v>34</v>
      </c>
      <c r="AA9" s="3">
        <v>118</v>
      </c>
      <c r="AB9" s="3">
        <v>-55</v>
      </c>
      <c r="AC9" s="2" t="s">
        <v>34</v>
      </c>
      <c r="AD9" s="2" t="s">
        <v>34</v>
      </c>
    </row>
    <row r="10" spans="1:30" x14ac:dyDescent="0.2">
      <c r="A10" s="2" t="str">
        <f t="shared" si="0"/>
        <v>Schlage-AD/CO993--Open</v>
      </c>
      <c r="B10" s="2" t="s">
        <v>40</v>
      </c>
      <c r="C10" s="2" t="s">
        <v>32</v>
      </c>
      <c r="E10" s="2" t="s">
        <v>22</v>
      </c>
      <c r="G10" s="2" t="s">
        <v>34</v>
      </c>
      <c r="H10" s="3">
        <v>0</v>
      </c>
      <c r="I10" s="2" t="s">
        <v>34</v>
      </c>
      <c r="J10" s="2" t="s">
        <v>34</v>
      </c>
      <c r="K10" s="3">
        <v>-94</v>
      </c>
      <c r="L10" s="3">
        <v>0</v>
      </c>
      <c r="M10" s="3">
        <v>0</v>
      </c>
      <c r="N10" s="3">
        <v>0</v>
      </c>
      <c r="O10" s="3">
        <v>106</v>
      </c>
      <c r="P10" s="3">
        <v>-55</v>
      </c>
      <c r="Q10" s="2" t="s">
        <v>34</v>
      </c>
      <c r="R10" s="2" t="s">
        <v>34</v>
      </c>
      <c r="S10" s="3">
        <v>0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2" t="s">
        <v>34</v>
      </c>
      <c r="Z10" s="2" t="s">
        <v>34</v>
      </c>
      <c r="AA10" s="2" t="s">
        <v>34</v>
      </c>
      <c r="AB10" s="3">
        <v>-55</v>
      </c>
      <c r="AC10" s="2" t="s">
        <v>34</v>
      </c>
      <c r="AD10" s="2" t="s">
        <v>34</v>
      </c>
    </row>
    <row r="11" spans="1:30" x14ac:dyDescent="0.2">
      <c r="A11" s="2" t="str">
        <f t="shared" si="0"/>
        <v>Schlage-AD/CO993--Restricted</v>
      </c>
      <c r="B11" s="2" t="s">
        <v>40</v>
      </c>
      <c r="C11" s="2" t="s">
        <v>32</v>
      </c>
      <c r="E11" s="2" t="s">
        <v>23</v>
      </c>
      <c r="G11" s="2" t="s">
        <v>34</v>
      </c>
      <c r="H11" s="3">
        <v>31</v>
      </c>
      <c r="I11" s="2" t="s">
        <v>34</v>
      </c>
      <c r="J11" s="2" t="s">
        <v>34</v>
      </c>
      <c r="K11" s="3">
        <v>-94</v>
      </c>
      <c r="L11" s="3">
        <v>0</v>
      </c>
      <c r="M11" s="3">
        <v>0</v>
      </c>
      <c r="N11" s="3">
        <v>0</v>
      </c>
      <c r="O11" s="3">
        <v>137</v>
      </c>
      <c r="P11" s="3">
        <v>-55</v>
      </c>
      <c r="Q11" s="2" t="s">
        <v>34</v>
      </c>
      <c r="R11" s="2" t="s">
        <v>34</v>
      </c>
      <c r="S11" s="3">
        <v>0</v>
      </c>
      <c r="T11" s="3">
        <v>0</v>
      </c>
      <c r="U11" s="3">
        <v>0</v>
      </c>
      <c r="V11" s="3">
        <v>0</v>
      </c>
      <c r="W11" s="3">
        <v>0</v>
      </c>
      <c r="X11" s="3">
        <v>0</v>
      </c>
      <c r="Y11" s="2" t="s">
        <v>34</v>
      </c>
      <c r="Z11" s="2" t="s">
        <v>34</v>
      </c>
      <c r="AA11" s="3">
        <v>118</v>
      </c>
      <c r="AB11" s="3">
        <v>-55</v>
      </c>
      <c r="AC11" s="2" t="s">
        <v>34</v>
      </c>
      <c r="AD11" s="2" t="s">
        <v>34</v>
      </c>
    </row>
    <row r="12" spans="1:30" x14ac:dyDescent="0.2">
      <c r="A12" s="2" t="str">
        <f t="shared" si="0"/>
        <v>Schlage-AD200/201/250--Open</v>
      </c>
      <c r="B12" s="2" t="s">
        <v>40</v>
      </c>
      <c r="C12" s="2" t="s">
        <v>30</v>
      </c>
      <c r="E12" s="2" t="s">
        <v>22</v>
      </c>
      <c r="G12" s="2" t="s">
        <v>34</v>
      </c>
      <c r="H12" s="3">
        <v>0</v>
      </c>
      <c r="I12" s="2" t="s">
        <v>34</v>
      </c>
      <c r="J12" s="2" t="s">
        <v>34</v>
      </c>
      <c r="K12" s="3">
        <v>-94</v>
      </c>
      <c r="L12" s="3">
        <v>0</v>
      </c>
      <c r="M12" s="3">
        <v>0</v>
      </c>
      <c r="N12" s="3">
        <v>0</v>
      </c>
      <c r="O12" s="3">
        <v>106</v>
      </c>
      <c r="P12" s="3">
        <v>-55</v>
      </c>
      <c r="Q12" s="2" t="s">
        <v>34</v>
      </c>
      <c r="R12" s="2" t="s">
        <v>34</v>
      </c>
      <c r="S12" s="3">
        <v>0</v>
      </c>
      <c r="T12" s="3">
        <v>0</v>
      </c>
      <c r="U12" s="3">
        <v>0</v>
      </c>
      <c r="V12" s="3">
        <v>0</v>
      </c>
      <c r="W12" s="3">
        <v>0</v>
      </c>
      <c r="X12" s="3">
        <v>0</v>
      </c>
      <c r="Y12" s="2" t="s">
        <v>34</v>
      </c>
      <c r="Z12" s="2" t="s">
        <v>34</v>
      </c>
      <c r="AA12" s="2" t="s">
        <v>34</v>
      </c>
      <c r="AB12" s="3">
        <v>-55</v>
      </c>
      <c r="AC12" s="2" t="s">
        <v>34</v>
      </c>
      <c r="AD12" s="2" t="s">
        <v>34</v>
      </c>
    </row>
    <row r="13" spans="1:30" x14ac:dyDescent="0.2">
      <c r="A13" s="2" t="str">
        <f t="shared" si="0"/>
        <v>Schlage-AD200/201/250--Restricted</v>
      </c>
      <c r="B13" s="2" t="s">
        <v>40</v>
      </c>
      <c r="C13" s="2" t="s">
        <v>30</v>
      </c>
      <c r="E13" s="2" t="s">
        <v>23</v>
      </c>
      <c r="G13" s="2" t="s">
        <v>34</v>
      </c>
      <c r="H13" s="3">
        <v>31</v>
      </c>
      <c r="I13" s="2" t="s">
        <v>34</v>
      </c>
      <c r="J13" s="2" t="s">
        <v>34</v>
      </c>
      <c r="K13" s="3">
        <v>-94</v>
      </c>
      <c r="L13" s="3">
        <v>0</v>
      </c>
      <c r="M13" s="3">
        <v>0</v>
      </c>
      <c r="N13" s="3">
        <v>0</v>
      </c>
      <c r="O13" s="3">
        <v>137</v>
      </c>
      <c r="P13" s="3">
        <v>-55</v>
      </c>
      <c r="Q13" s="2" t="s">
        <v>34</v>
      </c>
      <c r="R13" s="2" t="s">
        <v>34</v>
      </c>
      <c r="S13" s="3">
        <v>0</v>
      </c>
      <c r="T13" s="3">
        <v>0</v>
      </c>
      <c r="U13" s="3">
        <v>0</v>
      </c>
      <c r="V13" s="3">
        <v>0</v>
      </c>
      <c r="W13" s="3">
        <v>0</v>
      </c>
      <c r="X13" s="3">
        <v>0</v>
      </c>
      <c r="Y13" s="2" t="s">
        <v>34</v>
      </c>
      <c r="Z13" s="2" t="s">
        <v>34</v>
      </c>
      <c r="AA13" s="3">
        <v>118</v>
      </c>
      <c r="AB13" s="3">
        <v>-55</v>
      </c>
      <c r="AC13" s="2" t="s">
        <v>34</v>
      </c>
      <c r="AD13" s="2" t="s">
        <v>34</v>
      </c>
    </row>
    <row r="14" spans="1:30" x14ac:dyDescent="0.2">
      <c r="A14" s="2" t="str">
        <f t="shared" si="0"/>
        <v>Schlage-CO100/200/220/250--Open</v>
      </c>
      <c r="B14" s="2" t="s">
        <v>40</v>
      </c>
      <c r="C14" s="2" t="s">
        <v>31</v>
      </c>
      <c r="E14" s="2" t="s">
        <v>22</v>
      </c>
      <c r="G14" s="2" t="s">
        <v>34</v>
      </c>
      <c r="H14" s="3">
        <v>0</v>
      </c>
      <c r="I14" s="2" t="s">
        <v>34</v>
      </c>
      <c r="J14" s="2" t="s">
        <v>34</v>
      </c>
      <c r="K14" s="3">
        <v>-94</v>
      </c>
      <c r="L14" s="3">
        <v>0</v>
      </c>
      <c r="M14" s="3">
        <v>0</v>
      </c>
      <c r="N14" s="3">
        <v>0</v>
      </c>
      <c r="O14" s="3">
        <v>106</v>
      </c>
      <c r="P14" s="3">
        <v>-55</v>
      </c>
      <c r="Q14" s="2" t="s">
        <v>34</v>
      </c>
      <c r="R14" s="2" t="s">
        <v>34</v>
      </c>
      <c r="S14" s="3">
        <v>0</v>
      </c>
      <c r="T14" s="3">
        <v>0</v>
      </c>
      <c r="U14" s="3">
        <v>0</v>
      </c>
      <c r="V14" s="3">
        <v>0</v>
      </c>
      <c r="W14" s="3">
        <v>0</v>
      </c>
      <c r="X14" s="3">
        <v>0</v>
      </c>
      <c r="Y14" s="2" t="s">
        <v>34</v>
      </c>
      <c r="Z14" s="2" t="s">
        <v>34</v>
      </c>
      <c r="AA14" s="2" t="s">
        <v>34</v>
      </c>
      <c r="AB14" s="3">
        <v>-55</v>
      </c>
      <c r="AC14" s="2" t="s">
        <v>34</v>
      </c>
      <c r="AD14" s="2" t="s">
        <v>34</v>
      </c>
    </row>
    <row r="15" spans="1:30" x14ac:dyDescent="0.2">
      <c r="A15" s="2" t="str">
        <f t="shared" si="0"/>
        <v>Schlage-CO100/200/220/250--Restricted</v>
      </c>
      <c r="B15" s="2" t="s">
        <v>40</v>
      </c>
      <c r="C15" s="2" t="s">
        <v>31</v>
      </c>
      <c r="E15" s="2" t="s">
        <v>23</v>
      </c>
      <c r="G15" s="2" t="s">
        <v>34</v>
      </c>
      <c r="H15" s="3">
        <v>31</v>
      </c>
      <c r="I15" s="2" t="s">
        <v>34</v>
      </c>
      <c r="J15" s="2" t="s">
        <v>34</v>
      </c>
      <c r="K15" s="3">
        <v>-94</v>
      </c>
      <c r="L15" s="3">
        <v>0</v>
      </c>
      <c r="M15" s="3">
        <v>0</v>
      </c>
      <c r="N15" s="3">
        <v>0</v>
      </c>
      <c r="O15" s="3">
        <v>137</v>
      </c>
      <c r="P15" s="3">
        <v>-55</v>
      </c>
      <c r="Q15" s="2" t="s">
        <v>34</v>
      </c>
      <c r="R15" s="2" t="s">
        <v>34</v>
      </c>
      <c r="S15" s="3">
        <v>0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  <c r="Y15" s="2" t="s">
        <v>34</v>
      </c>
      <c r="Z15" s="2" t="s">
        <v>34</v>
      </c>
      <c r="AA15" s="3">
        <v>118</v>
      </c>
      <c r="AB15" s="3">
        <v>-55</v>
      </c>
      <c r="AC15" s="2" t="s">
        <v>34</v>
      </c>
      <c r="AD15" s="2" t="s">
        <v>34</v>
      </c>
    </row>
    <row r="16" spans="1:30" x14ac:dyDescent="0.2">
      <c r="A16" s="2" t="str">
        <f t="shared" si="0"/>
        <v>Schlage-Sold Separately-KIL-Open</v>
      </c>
      <c r="B16" s="2" t="s">
        <v>40</v>
      </c>
      <c r="C16" s="2" t="s">
        <v>43</v>
      </c>
      <c r="D16" s="2" t="s">
        <v>26</v>
      </c>
      <c r="E16" s="2" t="s">
        <v>22</v>
      </c>
      <c r="F16" s="3">
        <v>94</v>
      </c>
    </row>
    <row r="17" spans="1:17" x14ac:dyDescent="0.2">
      <c r="A17" s="2" t="str">
        <f t="shared" si="0"/>
        <v>Schlage-Sold Separately-KIL-Restricted</v>
      </c>
      <c r="B17" s="2" t="s">
        <v>40</v>
      </c>
      <c r="C17" s="2" t="s">
        <v>43</v>
      </c>
      <c r="D17" s="2" t="s">
        <v>26</v>
      </c>
      <c r="E17" s="2" t="s">
        <v>23</v>
      </c>
      <c r="F17" s="3">
        <v>125</v>
      </c>
    </row>
    <row r="18" spans="1:17" x14ac:dyDescent="0.2">
      <c r="A18" s="2" t="str">
        <f t="shared" si="0"/>
        <v>Schlage-Sold Separately-KIL Mortise (ring &amp; spring)-Open</v>
      </c>
      <c r="B18" s="2" t="s">
        <v>40</v>
      </c>
      <c r="C18" s="2" t="s">
        <v>43</v>
      </c>
      <c r="D18" s="2" t="s">
        <v>44</v>
      </c>
      <c r="E18" s="2" t="s">
        <v>22</v>
      </c>
      <c r="F18" s="3">
        <v>118</v>
      </c>
    </row>
    <row r="19" spans="1:17" x14ac:dyDescent="0.2">
      <c r="A19" s="2" t="str">
        <f t="shared" si="0"/>
        <v>Schlage-Sold Separately-KIL Mortise (ring &amp; spring)-Restricted</v>
      </c>
      <c r="B19" s="2" t="s">
        <v>40</v>
      </c>
      <c r="C19" s="2" t="s">
        <v>43</v>
      </c>
      <c r="D19" s="2" t="s">
        <v>44</v>
      </c>
      <c r="E19" s="2" t="s">
        <v>23</v>
      </c>
      <c r="F19" s="3">
        <v>149</v>
      </c>
    </row>
    <row r="20" spans="1:17" x14ac:dyDescent="0.2">
      <c r="A20" s="2" t="str">
        <f t="shared" si="0"/>
        <v>Schlage-Sold Separately-KIL Construction-</v>
      </c>
      <c r="B20" s="2" t="s">
        <v>40</v>
      </c>
      <c r="C20" s="2" t="s">
        <v>43</v>
      </c>
      <c r="D20" s="2" t="s">
        <v>45</v>
      </c>
      <c r="F20" s="2" t="s">
        <v>34</v>
      </c>
    </row>
    <row r="21" spans="1:17" x14ac:dyDescent="0.2">
      <c r="A21" s="2" t="str">
        <f t="shared" si="0"/>
        <v>Schlage-Sold Separately-SFIC-Open</v>
      </c>
      <c r="B21" s="2" t="s">
        <v>40</v>
      </c>
      <c r="C21" s="2" t="s">
        <v>43</v>
      </c>
      <c r="D21" s="2" t="s">
        <v>24</v>
      </c>
      <c r="E21" s="2" t="s">
        <v>22</v>
      </c>
      <c r="F21" s="2" t="s">
        <v>34</v>
      </c>
    </row>
    <row r="22" spans="1:17" x14ac:dyDescent="0.2">
      <c r="A22" s="2" t="str">
        <f t="shared" si="0"/>
        <v>Schlage-Sold Separately-SFIC-Restricted</v>
      </c>
      <c r="B22" s="2" t="s">
        <v>40</v>
      </c>
      <c r="C22" s="2" t="s">
        <v>43</v>
      </c>
      <c r="D22" s="2" t="s">
        <v>24</v>
      </c>
      <c r="E22" s="2" t="s">
        <v>23</v>
      </c>
      <c r="F22" s="3">
        <v>123</v>
      </c>
    </row>
    <row r="23" spans="1:17" x14ac:dyDescent="0.2">
      <c r="A23" s="2" t="str">
        <f t="shared" si="0"/>
        <v>Schlage-Sold Separately-SFIC Mortise (ring &amp; spring)-Open</v>
      </c>
      <c r="B23" s="2" t="s">
        <v>40</v>
      </c>
      <c r="C23" s="2" t="s">
        <v>43</v>
      </c>
      <c r="D23" s="2" t="s">
        <v>47</v>
      </c>
      <c r="E23" s="2" t="s">
        <v>22</v>
      </c>
      <c r="F23" s="2" t="s">
        <v>34</v>
      </c>
    </row>
    <row r="24" spans="1:17" x14ac:dyDescent="0.2">
      <c r="A24" s="2" t="str">
        <f t="shared" si="0"/>
        <v>Schlage-Sold Separately-SFIC Mortise (ring &amp; spring)-Restricted</v>
      </c>
      <c r="B24" s="2" t="s">
        <v>40</v>
      </c>
      <c r="C24" s="2" t="s">
        <v>43</v>
      </c>
      <c r="D24" s="2" t="s">
        <v>47</v>
      </c>
      <c r="E24" s="2" t="s">
        <v>23</v>
      </c>
      <c r="F24" s="3">
        <v>232</v>
      </c>
    </row>
    <row r="25" spans="1:17" x14ac:dyDescent="0.2">
      <c r="A25" s="2" t="str">
        <f t="shared" si="0"/>
        <v>Schlage-Sold Separately-SFIC Construction-</v>
      </c>
      <c r="B25" s="2" t="s">
        <v>40</v>
      </c>
      <c r="C25" s="2" t="s">
        <v>43</v>
      </c>
      <c r="D25" s="2" t="s">
        <v>46</v>
      </c>
      <c r="F25" s="3">
        <v>64</v>
      </c>
    </row>
    <row r="26" spans="1:17" x14ac:dyDescent="0.2">
      <c r="A26" s="2" t="str">
        <f t="shared" si="0"/>
        <v>Schlage-Sold Separately-LFIC-Open</v>
      </c>
      <c r="B26" s="2" t="s">
        <v>40</v>
      </c>
      <c r="C26" s="2" t="s">
        <v>43</v>
      </c>
      <c r="D26" s="2" t="s">
        <v>25</v>
      </c>
      <c r="E26" s="2" t="s">
        <v>22</v>
      </c>
      <c r="F26" s="3">
        <v>106</v>
      </c>
    </row>
    <row r="27" spans="1:17" x14ac:dyDescent="0.2">
      <c r="A27" s="2" t="str">
        <f t="shared" si="0"/>
        <v>Schlage-Sold Separately-LFIC-Restricted</v>
      </c>
      <c r="B27" s="2" t="s">
        <v>40</v>
      </c>
      <c r="C27" s="2" t="s">
        <v>43</v>
      </c>
      <c r="D27" s="2" t="s">
        <v>25</v>
      </c>
      <c r="E27" s="2" t="s">
        <v>23</v>
      </c>
      <c r="F27" s="3">
        <v>137</v>
      </c>
    </row>
    <row r="28" spans="1:17" x14ac:dyDescent="0.2">
      <c r="A28" s="2" t="str">
        <f t="shared" si="0"/>
        <v>Schlage-Sold Separately-LFIC Mortise (ring &amp; spring)-Open</v>
      </c>
      <c r="B28" s="2" t="s">
        <v>40</v>
      </c>
      <c r="C28" s="2" t="s">
        <v>43</v>
      </c>
      <c r="D28" s="2" t="s">
        <v>48</v>
      </c>
      <c r="E28" s="2" t="s">
        <v>22</v>
      </c>
      <c r="F28" s="3">
        <v>215</v>
      </c>
    </row>
    <row r="29" spans="1:17" x14ac:dyDescent="0.2">
      <c r="A29" s="2" t="str">
        <f t="shared" si="0"/>
        <v>Schlage-Sold Separately-LFIC Mortise (ring &amp; spring)-Restricted</v>
      </c>
      <c r="B29" s="2" t="s">
        <v>40</v>
      </c>
      <c r="C29" s="2" t="s">
        <v>43</v>
      </c>
      <c r="D29" s="2" t="s">
        <v>48</v>
      </c>
      <c r="E29" s="2" t="s">
        <v>23</v>
      </c>
      <c r="F29" s="3">
        <v>246</v>
      </c>
    </row>
    <row r="30" spans="1:17" x14ac:dyDescent="0.2">
      <c r="A30" s="2" t="str">
        <f t="shared" si="0"/>
        <v>Schlage-Sold Separately-LFIC Construction-</v>
      </c>
      <c r="B30" s="2" t="s">
        <v>40</v>
      </c>
      <c r="C30" s="2" t="s">
        <v>43</v>
      </c>
      <c r="D30" s="2" t="s">
        <v>49</v>
      </c>
      <c r="F30" s="3">
        <v>106</v>
      </c>
    </row>
    <row r="31" spans="1:17" x14ac:dyDescent="0.2">
      <c r="A31" s="2" t="str">
        <f t="shared" si="0"/>
        <v>Schlage-Adder-50-210-</v>
      </c>
      <c r="B31" s="2" t="s">
        <v>40</v>
      </c>
      <c r="C31" s="2" t="s">
        <v>61</v>
      </c>
      <c r="D31" s="2" t="s">
        <v>50</v>
      </c>
      <c r="F31" s="3">
        <v>29.4</v>
      </c>
    </row>
    <row r="32" spans="1:17" x14ac:dyDescent="0.2">
      <c r="A32" s="2" t="str">
        <f t="shared" si="0"/>
        <v>Schlage-Everest 29 T-29T-Restricted</v>
      </c>
      <c r="B32" s="2" t="s">
        <v>40</v>
      </c>
      <c r="C32" s="2" t="s">
        <v>51</v>
      </c>
      <c r="D32" s="2" t="s">
        <v>55</v>
      </c>
      <c r="E32" s="2" t="s">
        <v>23</v>
      </c>
      <c r="F32" s="3">
        <v>31</v>
      </c>
      <c r="N32" s="3"/>
      <c r="O32" s="3"/>
      <c r="P32" s="3"/>
      <c r="Q32" s="3"/>
    </row>
    <row r="33" spans="1:18" x14ac:dyDescent="0.2">
      <c r="A33" s="2" t="str">
        <f t="shared" si="0"/>
        <v>Schlage-Everest D-D-Restricted</v>
      </c>
      <c r="B33" s="2" t="s">
        <v>40</v>
      </c>
      <c r="C33" s="2" t="s">
        <v>52</v>
      </c>
      <c r="D33" s="2" t="s">
        <v>56</v>
      </c>
      <c r="E33" s="2" t="s">
        <v>23</v>
      </c>
      <c r="F33" s="3">
        <v>31</v>
      </c>
      <c r="N33" s="3"/>
      <c r="O33" s="3"/>
      <c r="P33" s="3"/>
      <c r="Q33" s="3"/>
      <c r="R33" s="3"/>
    </row>
    <row r="34" spans="1:18" x14ac:dyDescent="0.2">
      <c r="A34" s="2" t="str">
        <f t="shared" si="0"/>
        <v>Schlage-Everest 29 R (Everest SL)-29R-Restricted</v>
      </c>
      <c r="B34" s="2" t="s">
        <v>40</v>
      </c>
      <c r="C34" s="2" t="s">
        <v>53</v>
      </c>
      <c r="D34" s="2" t="s">
        <v>57</v>
      </c>
      <c r="E34" s="2" t="s">
        <v>23</v>
      </c>
      <c r="F34" s="3">
        <v>0</v>
      </c>
      <c r="N34" s="3"/>
      <c r="O34" s="3"/>
      <c r="P34" s="3"/>
      <c r="Q34" s="3"/>
      <c r="R34" s="3"/>
    </row>
    <row r="35" spans="1:18" x14ac:dyDescent="0.2">
      <c r="A35" s="2" t="str">
        <f t="shared" si="0"/>
        <v>Schlage-Everest 29 B (Everest SL)-B-Restricted</v>
      </c>
      <c r="B35" s="2" t="s">
        <v>40</v>
      </c>
      <c r="C35" s="2" t="s">
        <v>54</v>
      </c>
      <c r="D35" s="2" t="s">
        <v>7</v>
      </c>
      <c r="E35" s="2" t="s">
        <v>23</v>
      </c>
      <c r="F35" s="3">
        <v>0</v>
      </c>
    </row>
    <row r="36" spans="1:18" x14ac:dyDescent="0.2">
      <c r="A36" s="2" t="str">
        <f t="shared" si="0"/>
        <v>Schlage-Quad, Numbered, Reverse-Classic Restricted-Restricted</v>
      </c>
      <c r="B36" s="2" t="s">
        <v>40</v>
      </c>
      <c r="C36" s="2" t="s">
        <v>59</v>
      </c>
      <c r="D36" s="2" t="s">
        <v>58</v>
      </c>
      <c r="E36" s="2" t="s">
        <v>23</v>
      </c>
      <c r="F36" s="3">
        <v>31</v>
      </c>
    </row>
    <row r="37" spans="1:18" x14ac:dyDescent="0.2">
      <c r="A37" s="2" t="str">
        <f>_xlfn.CONCAT(B37,"-",C37,"-",D37,"-",E37)</f>
        <v>Schlage-Adder-50-231-Open</v>
      </c>
      <c r="B37" s="2" t="s">
        <v>40</v>
      </c>
      <c r="C37" s="2" t="s">
        <v>61</v>
      </c>
      <c r="D37" s="2" t="s">
        <v>62</v>
      </c>
      <c r="E37" s="2" t="s">
        <v>22</v>
      </c>
      <c r="F37" s="3">
        <v>15.2</v>
      </c>
    </row>
    <row r="38" spans="1:18" x14ac:dyDescent="0.2">
      <c r="A38" s="2" t="str">
        <f>_xlfn.CONCAT(B38,"-",C38,"-",D38,"-",E38)</f>
        <v>Schlage-Adder-50-231-Restricted</v>
      </c>
      <c r="B38" s="2" t="s">
        <v>40</v>
      </c>
      <c r="C38" s="2" t="s">
        <v>61</v>
      </c>
      <c r="D38" s="2" t="s">
        <v>62</v>
      </c>
      <c r="E38" s="2" t="s">
        <v>23</v>
      </c>
      <c r="F38" s="3" t="s">
        <v>34</v>
      </c>
    </row>
  </sheetData>
  <autoFilter ref="A1:AD36" xr:uid="{B44D92D8-A5FB-354A-B09A-CA200D8204A6}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58D26423560434194E3A2238B102B5C" ma:contentTypeVersion="7" ma:contentTypeDescription="Create a new document." ma:contentTypeScope="" ma:versionID="4b00f31beb8f448eb6a2d03cc105c86f">
  <xsd:schema xmlns:xsd="http://www.w3.org/2001/XMLSchema" xmlns:xs="http://www.w3.org/2001/XMLSchema" xmlns:p="http://schemas.microsoft.com/office/2006/metadata/properties" xmlns:ns2="2c7b0493-0493-49f8-8b09-779d969778e3" xmlns:ns3="b6bd1912-46d0-4999-80b9-47de4e2cc1d9" targetNamespace="http://schemas.microsoft.com/office/2006/metadata/properties" ma:root="true" ma:fieldsID="053de50c4794f2aafc0a86f108846169" ns2:_="" ns3:_="">
    <xsd:import namespace="2c7b0493-0493-49f8-8b09-779d969778e3"/>
    <xsd:import namespace="b6bd1912-46d0-4999-80b9-47de4e2cc1d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Flow_SignoffStatus" minOccurs="0"/>
                <xsd:element ref="ns2:MediaServiceObjectDetectorVersions" minOccurs="0"/>
                <xsd:element ref="ns2:DooseApprove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7b0493-0493-49f8-8b09-779d969778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Flow_SignoffStatus" ma:index="12" nillable="true" ma:displayName="Sign-off status" ma:internalName="Sign_x002d_off_x0020_status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DooseApproved" ma:index="14" nillable="true" ma:displayName="Doose Approved" ma:default="1" ma:format="Dropdown" ma:internalName="DooseApproved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bd1912-46d0-4999-80b9-47de4e2cc1d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oseApproved xmlns="2c7b0493-0493-49f8-8b09-779d969778e3">true</DooseApproved>
    <_Flow_SignoffStatus xmlns="2c7b0493-0493-49f8-8b09-779d969778e3" xsi:nil="true"/>
  </documentManagement>
</p:properties>
</file>

<file path=customXml/itemProps1.xml><?xml version="1.0" encoding="utf-8"?>
<ds:datastoreItem xmlns:ds="http://schemas.openxmlformats.org/officeDocument/2006/customXml" ds:itemID="{BF197B51-6F3F-4E1C-B7E9-0CABC19A595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1AF491B-3D96-44A9-A359-762C265C05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c7b0493-0493-49f8-8b09-779d969778e3"/>
    <ds:schemaRef ds:uri="b6bd1912-46d0-4999-80b9-47de4e2cc1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43DA028-7495-4DE0-A1B9-D6F8D628476C}">
  <ds:schemaRefs>
    <ds:schemaRef ds:uri="http://schemas.microsoft.com/office/infopath/2007/PartnerControls"/>
    <ds:schemaRef ds:uri="http://purl.org/dc/terms/"/>
    <ds:schemaRef ds:uri="2c7b0493-0493-49f8-8b09-779d969778e3"/>
    <ds:schemaRef ds:uri="http://purl.org/dc/elements/1.1/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b6bd1912-46d0-4999-80b9-47de4e2cc1d9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McCoy, Stephen</dc:creator>
  <cp:lastModifiedBy>Klapheke, Sara</cp:lastModifiedBy>
  <dcterms:created xsi:type="dcterms:W3CDTF">2023-11-08T14:01:15Z</dcterms:created>
  <dcterms:modified xsi:type="dcterms:W3CDTF">2024-11-14T20:34:16Z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0x010100458D26423560434194E3A2238B102B5C</vt:lpwstr>
  </property>
</Properties>
</file>